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B16F173B-6B2D-4BAB-A0AF-A147C375F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gresos" sheetId="1" r:id="rId1"/>
  </sheets>
  <definedNames>
    <definedName name="_xlnm._FilterDatabase" localSheetId="0" hidden="1">Egresos!$A$1:$J$110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109" i="1"/>
  <c r="J106" i="1"/>
  <c r="J105" i="1"/>
  <c r="J101" i="1"/>
  <c r="J99" i="1"/>
  <c r="J94" i="1"/>
  <c r="J91" i="1"/>
  <c r="J77" i="1"/>
  <c r="J72" i="1"/>
  <c r="J55" i="1"/>
  <c r="J38" i="1"/>
  <c r="J23" i="1"/>
  <c r="J34" i="1"/>
  <c r="J25" i="1"/>
  <c r="J17" i="1"/>
  <c r="I105" i="1"/>
</calcChain>
</file>

<file path=xl/sharedStrings.xml><?xml version="1.0" encoding="utf-8"?>
<sst xmlns="http://schemas.openxmlformats.org/spreadsheetml/2006/main" count="446" uniqueCount="123">
  <si>
    <t>COG</t>
  </si>
  <si>
    <t>CP</t>
  </si>
  <si>
    <t>CFG</t>
  </si>
  <si>
    <t>CFF</t>
  </si>
  <si>
    <t>UA</t>
  </si>
  <si>
    <t>Aprobado</t>
  </si>
  <si>
    <t>Ampliaciones</t>
  </si>
  <si>
    <t>Reducciones</t>
  </si>
  <si>
    <t>Devengado</t>
  </si>
  <si>
    <t>Pagado</t>
  </si>
  <si>
    <t>1.1.3</t>
  </si>
  <si>
    <t>E</t>
  </si>
  <si>
    <t>2.6.8</t>
  </si>
  <si>
    <t>DIF-León</t>
  </si>
  <si>
    <t>1.2.1</t>
  </si>
  <si>
    <t>1.2.2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</si>
  <si>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</si>
  <si>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</si>
  <si>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</si>
  <si>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</si>
  <si>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</si>
  <si>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</si>
  <si>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</si>
  <si>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</si>
  <si>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1.5.1</t>
  </si>
  <si>
    <t>1.5.2</t>
  </si>
  <si>
    <t>1.5.4</t>
  </si>
  <si>
    <t>1.5.9</t>
  </si>
  <si>
    <t>2.1.1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</si>
  <si>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</si>
  <si>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</si>
  <si>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</si>
  <si>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</si>
  <si>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</si>
  <si>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</si>
  <si>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</si>
  <si>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</si>
  <si>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2.3.9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</si>
  <si>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</si>
  <si>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</si>
  <si>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</si>
  <si>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</si>
  <si>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</si>
  <si>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</si>
  <si>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</si>
  <si>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</si>
  <si>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</si>
  <si>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2.5.2</t>
  </si>
  <si>
    <t>2.5.3</t>
  </si>
  <si>
    <t>2.5.4</t>
  </si>
  <si>
    <t>2.5.5</t>
  </si>
  <si>
    <t>2.5.6</t>
  </si>
  <si>
    <t>2.6.1</t>
  </si>
  <si>
    <t>2.7.1</t>
  </si>
  <si>
    <t>2.7.2</t>
  </si>
  <si>
    <t>2.7.3</t>
  </si>
  <si>
    <t>2.7.5</t>
  </si>
  <si>
    <t>2.9.1</t>
  </si>
  <si>
    <t>2.9.2</t>
  </si>
  <si>
    <t>2.6.9</t>
  </si>
  <si>
    <t>2.9.3</t>
  </si>
  <si>
    <t>2.9.4</t>
  </si>
  <si>
    <t>2.9.5</t>
  </si>
  <si>
    <t>2.9.6</t>
  </si>
  <si>
    <t>2.9.8</t>
  </si>
  <si>
    <t>2.9.9</t>
  </si>
  <si>
    <t>3.1.1</t>
  </si>
  <si>
    <t>3.1.2</t>
  </si>
  <si>
    <t>3.1.3</t>
  </si>
  <si>
    <t>3.1.4</t>
  </si>
  <si>
    <t>3.1.5</t>
  </si>
  <si>
    <t>3.1.7</t>
  </si>
  <si>
    <t>3.1.8</t>
  </si>
  <si>
    <t>3.2.3</t>
  </si>
  <si>
    <t>3.3.1</t>
  </si>
  <si>
    <t>3.3.2</t>
  </si>
  <si>
    <t>3.3.3</t>
  </si>
  <si>
    <t>3.3.4</t>
  </si>
  <si>
    <t>3.3.6</t>
  </si>
  <si>
    <t>3.3.8</t>
  </si>
  <si>
    <t>3.3.9</t>
  </si>
  <si>
    <t>3.4.1</t>
  </si>
  <si>
    <t>3.4.5</t>
  </si>
  <si>
    <t>3.4.7</t>
  </si>
  <si>
    <t>3.4.9</t>
  </si>
  <si>
    <t>3.5.1</t>
  </si>
  <si>
    <t>3.5.2</t>
  </si>
  <si>
    <t>3.5.3</t>
  </si>
  <si>
    <t>3.5.4</t>
  </si>
  <si>
    <t>3.5.5</t>
  </si>
  <si>
    <t>3.5.7</t>
  </si>
  <si>
    <t>3.5.8</t>
  </si>
  <si>
    <t>3.5.9</t>
  </si>
  <si>
    <t>3.7.2</t>
  </si>
  <si>
    <t>3.7.5</t>
  </si>
  <si>
    <t>3.7.6</t>
  </si>
  <si>
    <t>3.7.9</t>
  </si>
  <si>
    <t>3.8.1</t>
  </si>
  <si>
    <t>3.8.2</t>
  </si>
  <si>
    <t>3.8.3</t>
  </si>
  <si>
    <t>3.8.5</t>
  </si>
  <si>
    <t>3.9.2</t>
  </si>
  <si>
    <t>3.9.5</t>
  </si>
  <si>
    <t>3.9.6</t>
  </si>
  <si>
    <t>3.9.8</t>
  </si>
  <si>
    <t>4.2.4</t>
  </si>
  <si>
    <t>4.4.1</t>
  </si>
  <si>
    <t>4.4.5</t>
  </si>
  <si>
    <t>5.1.1</t>
  </si>
  <si>
    <t>5.1.5</t>
  </si>
  <si>
    <t>5.1.9</t>
  </si>
  <si>
    <t>5.3.1</t>
  </si>
  <si>
    <t>5.6.7</t>
  </si>
  <si>
    <t>2.5.1</t>
  </si>
  <si>
    <t>3.2.1</t>
  </si>
  <si>
    <t>3.2.6</t>
  </si>
  <si>
    <t>3.2.9</t>
  </si>
  <si>
    <t>3.6.1</t>
  </si>
  <si>
    <t>3.6.6</t>
  </si>
  <si>
    <t>3.7.1</t>
  </si>
  <si>
    <t>5.4.1</t>
  </si>
  <si>
    <t>5.2.9</t>
  </si>
  <si>
    <t>5.4.2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</si>
</sst>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3" fillId="2" borderId="0" xfId="1" applyFont="1" applyFill="1" applyAlignment="1">
      <alignment horizontal="center"/>
    </xf>
    <xf numFmtId="4" fontId="3" fillId="2" borderId="0" xfId="1" applyNumberFormat="1" applyFont="1" applyFill="1" applyAlignment="1">
      <alignment horizontal="center"/>
    </xf>
    <xf numFmtId="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tabSelected="1" zoomScale="130" zoomScaleNormal="130" workbookViewId="0">
      <selection activeCell="M12" sqref="M12"/>
    </sheetView>
  </sheetViews>
  <sheetFormatPr baseColWidth="10" defaultColWidth="11.44140625" defaultRowHeight="10.199999999999999" x14ac:dyDescent="0.2"/>
  <cols>
    <col min="1" max="1" width="6.109375" style="1" customWidth="1"/>
    <col min="2" max="2" width="4.6640625" style="1" customWidth="1"/>
    <col min="3" max="3" width="7.33203125" style="1" customWidth="1"/>
    <col min="4" max="4" width="4.5546875" style="1" customWidth="1"/>
    <col min="5" max="5" width="9" style="1" customWidth="1"/>
    <col min="6" max="6" width="14.109375" style="4" bestFit="1" customWidth="1"/>
    <col min="7" max="7" width="14.109375" style="4" customWidth="1"/>
    <col min="8" max="8" width="15.88671875" style="4" bestFit="1" customWidth="1"/>
    <col min="9" max="10" width="13.109375" style="4" bestFit="1" customWidth="1"/>
    <col min="11" max="16384" width="11.44140625" style="1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1" x14ac:dyDescent="0.2">
      <c r="A2" s="1" t="s">
        <v>10</v>
      </c>
      <c r="B2" s="1" t="s">
        <v>11</v>
      </c>
      <c r="C2" s="1" t="s">
        <v>12</v>
      </c>
      <c r="D2" s="1">
        <v>1.4</v>
      </c>
      <c r="E2" s="1" t="s">
        <v>13</v>
      </c>
      <c r="F2" s="4">
        <v>86219315</v>
      </c>
      <c r="H2" s="4">
        <v>3418983.9699999988</v>
      </c>
      <c r="I2" s="4">
        <v>82800331.030000001</v>
      </c>
      <c r="J2" s="4">
        <v>82800331.030000001</v>
      </c>
      <c r="K2" s="4"/>
    </row>
    <row r="3" spans="1:11" x14ac:dyDescent="0.2">
      <c r="A3" s="1" t="s">
        <v>14</v>
      </c>
      <c r="B3" s="1" t="s">
        <v>11</v>
      </c>
      <c r="C3" s="1" t="s">
        <v>12</v>
      </c>
      <c r="D3" s="1">
        <v>1.4</v>
      </c>
      <c r="E3" s="1" t="s">
        <v>13</v>
      </c>
      <c r="F3" s="4">
        <v>0</v>
      </c>
      <c r="G3" s="4">
        <v>371292</v>
      </c>
      <c r="I3" s="4">
        <v>371292</v>
      </c>
      <c r="J3" s="4">
        <v>371292</v>
      </c>
      <c r="K3" s="4"/>
    </row>
    <row r="4" spans="1:11" x14ac:dyDescent="0.2">
      <c r="A4" s="1" t="s">
        <v>15</v>
      </c>
      <c r="B4" s="1" t="s">
        <v>11</v>
      </c>
      <c r="C4" s="1" t="s">
        <v>12</v>
      </c>
      <c r="D4" s="1">
        <v>1.4</v>
      </c>
      <c r="E4" s="1" t="s">
        <v>13</v>
      </c>
      <c r="F4" s="4">
        <v>3831240</v>
      </c>
      <c r="G4" s="4">
        <v>165025.81000000006</v>
      </c>
      <c r="I4" s="4">
        <v>3996265.81</v>
      </c>
      <c r="J4" s="4">
        <v>3996265.81</v>
      </c>
      <c r="K4" s="4"/>
    </row>
    <row r="5" spans="1:11" x14ac:dyDescent="0.2">
      <c r="A5" s="1" t="s">
        <v>16</v>
      </c>
      <c r="B5" s="1" t="s">
        <v>11</v>
      </c>
      <c r="C5" s="1" t="s">
        <v>12</v>
      </c>
      <c r="D5" s="1">
        <v>1.4</v>
      </c>
      <c r="E5" s="1" t="s">
        <v>13</v>
      </c>
      <c r="F5" s="4">
        <v>250000</v>
      </c>
      <c r="G5" s="4">
        <v>4641372.4600000009</v>
      </c>
      <c r="I5" s="4">
        <v>4891372.4600000009</v>
      </c>
      <c r="J5" s="4">
        <v>4757010.5999999996</v>
      </c>
      <c r="K5" s="4"/>
    </row>
    <row r="6" spans="1:11" x14ac:dyDescent="0.2">
      <c r="A6" s="1" t="s">
        <v>17</v>
      </c>
      <c r="B6" s="1" t="s">
        <v>11</v>
      </c>
      <c r="C6" s="1" t="s">
        <v>12</v>
      </c>
      <c r="D6" s="1">
        <v>1.4</v>
      </c>
      <c r="E6" s="1" t="s">
        <v>13</v>
      </c>
      <c r="F6" s="4">
        <v>11790611</v>
      </c>
      <c r="H6" s="4">
        <v>342306.27999999933</v>
      </c>
      <c r="I6" s="4">
        <v>11448304.720000001</v>
      </c>
      <c r="J6" s="4">
        <v>11448304.720000001</v>
      </c>
      <c r="K6" s="4"/>
    </row>
    <row r="7" spans="1:11" x14ac:dyDescent="0.2">
      <c r="A7" s="1" t="s">
        <v>18</v>
      </c>
      <c r="B7" s="1" t="s">
        <v>11</v>
      </c>
      <c r="C7" s="1" t="s">
        <v>12</v>
      </c>
      <c r="D7" s="1">
        <v>1.4</v>
      </c>
      <c r="E7" s="1" t="s">
        <v>13</v>
      </c>
      <c r="F7" s="4">
        <v>0</v>
      </c>
      <c r="G7" s="4">
        <v>222559.64</v>
      </c>
      <c r="I7" s="4">
        <v>222559.64</v>
      </c>
      <c r="J7" s="4">
        <v>222559.64</v>
      </c>
      <c r="K7" s="4"/>
    </row>
    <row r="8" spans="1:11" x14ac:dyDescent="0.2">
      <c r="A8" s="1" t="s">
        <v>19</v>
      </c>
      <c r="B8" s="1" t="s">
        <v>11</v>
      </c>
      <c r="C8" s="1" t="s">
        <v>12</v>
      </c>
      <c r="D8" s="1">
        <v>1.4</v>
      </c>
      <c r="E8" s="1" t="s">
        <v>13</v>
      </c>
      <c r="F8" s="4">
        <v>164382</v>
      </c>
      <c r="G8" s="4">
        <v>1107389.08</v>
      </c>
      <c r="I8" s="4">
        <v>1271771.08</v>
      </c>
      <c r="J8" s="4">
        <v>1271771.08</v>
      </c>
      <c r="K8" s="4"/>
    </row>
    <row r="9" spans="1:11" x14ac:dyDescent="0.2">
      <c r="A9" s="1" t="s">
        <v>20</v>
      </c>
      <c r="B9" s="1" t="s">
        <v>11</v>
      </c>
      <c r="C9" s="1" t="s">
        <v>12</v>
      </c>
      <c r="D9" s="1">
        <v>1.4</v>
      </c>
      <c r="E9" s="1" t="s">
        <v>13</v>
      </c>
      <c r="F9" s="4">
        <v>9579138.0000000019</v>
      </c>
      <c r="H9" s="4">
        <v>181521.31000000238</v>
      </c>
      <c r="I9" s="4">
        <v>9397616.6899999995</v>
      </c>
      <c r="J9" s="4">
        <v>9397616.6899999995</v>
      </c>
      <c r="K9" s="4"/>
    </row>
    <row r="10" spans="1:11" x14ac:dyDescent="0.2">
      <c r="A10" s="1" t="s">
        <v>21</v>
      </c>
      <c r="B10" s="1" t="s">
        <v>11</v>
      </c>
      <c r="C10" s="1" t="s">
        <v>12</v>
      </c>
      <c r="D10" s="1">
        <v>1.4</v>
      </c>
      <c r="E10" s="1" t="s">
        <v>13</v>
      </c>
      <c r="F10" s="4">
        <v>5169223.0000000009</v>
      </c>
      <c r="H10" s="4">
        <v>35981.940000001341</v>
      </c>
      <c r="I10" s="4">
        <v>5133241.0599999996</v>
      </c>
      <c r="J10" s="4">
        <v>5133241.0599999996</v>
      </c>
      <c r="K10" s="4"/>
    </row>
    <row r="11" spans="1:11" x14ac:dyDescent="0.2">
      <c r="A11" s="1" t="s">
        <v>22</v>
      </c>
      <c r="B11" s="1" t="s">
        <v>11</v>
      </c>
      <c r="C11" s="1" t="s">
        <v>12</v>
      </c>
      <c r="D11" s="1">
        <v>1.4</v>
      </c>
      <c r="E11" s="1" t="s">
        <v>13</v>
      </c>
      <c r="F11" s="4">
        <v>9723659</v>
      </c>
      <c r="H11" s="4">
        <v>235920.84999999963</v>
      </c>
      <c r="I11" s="4">
        <v>9487738.1500000004</v>
      </c>
      <c r="J11" s="4">
        <v>9487738.1500000004</v>
      </c>
      <c r="K11" s="4"/>
    </row>
    <row r="12" spans="1:11" x14ac:dyDescent="0.2">
      <c r="A12" s="1" t="s">
        <v>23</v>
      </c>
      <c r="B12" s="1" t="s">
        <v>11</v>
      </c>
      <c r="C12" s="1" t="s">
        <v>12</v>
      </c>
      <c r="D12" s="1">
        <v>1.4</v>
      </c>
      <c r="E12" s="1" t="s">
        <v>13</v>
      </c>
      <c r="F12" s="4">
        <v>170118</v>
      </c>
      <c r="G12" s="4">
        <v>1066.8800000000047</v>
      </c>
      <c r="I12" s="4">
        <v>171184.88</v>
      </c>
      <c r="J12" s="4">
        <v>171184.88</v>
      </c>
      <c r="K12" s="4"/>
    </row>
    <row r="13" spans="1:11" x14ac:dyDescent="0.2">
      <c r="A13" s="1" t="s">
        <v>24</v>
      </c>
      <c r="B13" s="1" t="s">
        <v>11</v>
      </c>
      <c r="C13" s="1" t="s">
        <v>12</v>
      </c>
      <c r="D13" s="1">
        <v>1.4</v>
      </c>
      <c r="E13" s="1" t="s">
        <v>13</v>
      </c>
      <c r="F13" s="4">
        <v>682110</v>
      </c>
      <c r="H13" s="4">
        <v>22395.320000000065</v>
      </c>
      <c r="I13" s="4">
        <v>659714.67999999993</v>
      </c>
      <c r="J13" s="4">
        <v>659714.67999999993</v>
      </c>
      <c r="K13" s="4"/>
    </row>
    <row r="14" spans="1:11" x14ac:dyDescent="0.2">
      <c r="A14" s="1" t="s">
        <v>25</v>
      </c>
      <c r="B14" s="1" t="s">
        <v>11</v>
      </c>
      <c r="C14" s="1" t="s">
        <v>12</v>
      </c>
      <c r="D14" s="1">
        <v>1.4</v>
      </c>
      <c r="E14" s="1" t="s">
        <v>13</v>
      </c>
      <c r="F14" s="4">
        <v>384000</v>
      </c>
      <c r="G14" s="4">
        <v>1009927.79</v>
      </c>
      <c r="I14" s="4">
        <v>1393927.79</v>
      </c>
      <c r="J14" s="4">
        <v>1135992.7</v>
      </c>
      <c r="K14" s="4"/>
    </row>
    <row r="15" spans="1:11" x14ac:dyDescent="0.2">
      <c r="A15" s="1" t="s">
        <v>26</v>
      </c>
      <c r="B15" s="1" t="s">
        <v>11</v>
      </c>
      <c r="C15" s="1" t="s">
        <v>12</v>
      </c>
      <c r="D15" s="1">
        <v>1.4</v>
      </c>
      <c r="E15" s="1" t="s">
        <v>13</v>
      </c>
      <c r="F15" s="4">
        <v>6782133.9999999991</v>
      </c>
      <c r="H15" s="4">
        <v>162334.67999999877</v>
      </c>
      <c r="I15" s="4">
        <v>6619799.3200000003</v>
      </c>
      <c r="J15" s="4">
        <v>6619799.3200000003</v>
      </c>
      <c r="K15" s="4"/>
    </row>
    <row r="16" spans="1:11" x14ac:dyDescent="0.2">
      <c r="A16" s="1" t="s">
        <v>27</v>
      </c>
      <c r="B16" s="1" t="s">
        <v>11</v>
      </c>
      <c r="C16" s="1" t="s">
        <v>12</v>
      </c>
      <c r="D16" s="1">
        <v>1.4</v>
      </c>
      <c r="E16" s="1" t="s">
        <v>13</v>
      </c>
      <c r="F16" s="4">
        <v>2206565</v>
      </c>
      <c r="G16" s="4">
        <v>132884.88000000035</v>
      </c>
      <c r="I16" s="4">
        <v>2339449.8800000004</v>
      </c>
      <c r="J16" s="4">
        <v>2339449.8800000004</v>
      </c>
      <c r="K16" s="4"/>
    </row>
    <row r="17" spans="1:11" x14ac:dyDescent="0.2">
      <c r="A17" s="1" t="s">
        <v>28</v>
      </c>
      <c r="B17" s="1" t="s">
        <v>11</v>
      </c>
      <c r="C17" s="1" t="s">
        <v>12</v>
      </c>
      <c r="D17" s="1">
        <v>1.4</v>
      </c>
      <c r="E17" s="1" t="s">
        <v>13</v>
      </c>
      <c r="F17" s="4">
        <v>430000</v>
      </c>
      <c r="G17" s="4">
        <v>950105.63</v>
      </c>
      <c r="I17" s="4">
        <v>1380105.63</v>
      </c>
      <c r="J17" s="4">
        <f>1380105.63-10015.07</f>
        <v>1370090.5599999998</v>
      </c>
      <c r="K17" s="4"/>
    </row>
    <row r="18" spans="1:11" x14ac:dyDescent="0.2">
      <c r="A18" s="1" t="s">
        <v>29</v>
      </c>
      <c r="B18" s="1" t="s">
        <v>11</v>
      </c>
      <c r="C18" s="1" t="s">
        <v>12</v>
      </c>
      <c r="D18" s="1">
        <v>1.4</v>
      </c>
      <c r="E18" s="1" t="s">
        <v>13</v>
      </c>
      <c r="F18" s="4">
        <v>150000.00000000003</v>
      </c>
      <c r="G18" s="4">
        <v>29674.499999999971</v>
      </c>
      <c r="I18" s="4">
        <v>179674.5</v>
      </c>
      <c r="J18" s="4">
        <v>179674.5</v>
      </c>
      <c r="K18" s="4"/>
    </row>
    <row r="19" spans="1:11" x14ac:dyDescent="0.2">
      <c r="A19" s="1" t="s">
        <v>30</v>
      </c>
      <c r="B19" s="1" t="s">
        <v>11</v>
      </c>
      <c r="C19" s="1" t="s">
        <v>12</v>
      </c>
      <c r="D19" s="1">
        <v>1.4</v>
      </c>
      <c r="E19" s="1" t="s">
        <v>13</v>
      </c>
      <c r="F19" s="4">
        <v>20000</v>
      </c>
      <c r="H19" s="4">
        <v>2385</v>
      </c>
      <c r="I19" s="4">
        <v>17615</v>
      </c>
      <c r="J19" s="4">
        <v>17615</v>
      </c>
      <c r="K19" s="4"/>
    </row>
    <row r="20" spans="1:11" x14ac:dyDescent="0.2">
      <c r="A20" s="1" t="s">
        <v>31</v>
      </c>
      <c r="B20" s="1" t="s">
        <v>11</v>
      </c>
      <c r="C20" s="1" t="s">
        <v>12</v>
      </c>
      <c r="D20" s="1">
        <v>1.4</v>
      </c>
      <c r="E20" s="1" t="s">
        <v>13</v>
      </c>
      <c r="F20" s="4">
        <v>810000</v>
      </c>
      <c r="G20" s="4">
        <v>318254.76299999998</v>
      </c>
      <c r="I20" s="4">
        <v>1128254.76</v>
      </c>
      <c r="J20" s="4">
        <v>1128254.76</v>
      </c>
      <c r="K20" s="4"/>
    </row>
    <row r="21" spans="1:11" x14ac:dyDescent="0.2">
      <c r="A21" s="1" t="s">
        <v>32</v>
      </c>
      <c r="B21" s="1" t="s">
        <v>11</v>
      </c>
      <c r="C21" s="1" t="s">
        <v>12</v>
      </c>
      <c r="D21" s="1">
        <v>1.4</v>
      </c>
      <c r="E21" s="1" t="s">
        <v>13</v>
      </c>
      <c r="F21" s="4">
        <v>30000</v>
      </c>
      <c r="G21" s="4">
        <v>227325.72</v>
      </c>
      <c r="I21" s="4">
        <v>257325.72</v>
      </c>
      <c r="J21" s="4">
        <v>257325.72</v>
      </c>
      <c r="K21" s="4"/>
    </row>
    <row r="22" spans="1:11" x14ac:dyDescent="0.2">
      <c r="A22" s="1" t="s">
        <v>33</v>
      </c>
      <c r="B22" s="1" t="s">
        <v>11</v>
      </c>
      <c r="C22" s="1" t="s">
        <v>12</v>
      </c>
      <c r="D22" s="1">
        <v>1.4</v>
      </c>
      <c r="E22" s="1" t="s">
        <v>13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/>
    </row>
    <row r="23" spans="1:11" x14ac:dyDescent="0.2">
      <c r="A23" s="1" t="s">
        <v>34</v>
      </c>
      <c r="B23" s="1" t="s">
        <v>11</v>
      </c>
      <c r="C23" s="1" t="s">
        <v>12</v>
      </c>
      <c r="D23" s="1">
        <v>1.4</v>
      </c>
      <c r="E23" s="1" t="s">
        <v>13</v>
      </c>
      <c r="F23" s="4">
        <v>5509999.9999999991</v>
      </c>
      <c r="G23" s="4">
        <v>45312</v>
      </c>
      <c r="H23" s="4">
        <v>1308877.3900000001</v>
      </c>
      <c r="I23" s="4">
        <v>4206321.1499999994</v>
      </c>
      <c r="J23" s="4">
        <f>4206321.15-190000-1328.3</f>
        <v>4014992.8500000006</v>
      </c>
      <c r="K23" s="4"/>
    </row>
    <row r="24" spans="1:11" x14ac:dyDescent="0.2">
      <c r="A24" s="1" t="s">
        <v>35</v>
      </c>
      <c r="B24" s="1" t="s">
        <v>11</v>
      </c>
      <c r="C24" s="1" t="s">
        <v>12</v>
      </c>
      <c r="D24" s="1">
        <v>1.4</v>
      </c>
      <c r="E24" s="1" t="s">
        <v>13</v>
      </c>
      <c r="F24" s="4">
        <v>3000</v>
      </c>
      <c r="H24" s="4">
        <v>1593</v>
      </c>
      <c r="I24" s="4">
        <v>1407</v>
      </c>
      <c r="J24" s="4">
        <v>1407</v>
      </c>
      <c r="K24" s="4"/>
    </row>
    <row r="25" spans="1:11" x14ac:dyDescent="0.2">
      <c r="A25" s="1" t="s">
        <v>36</v>
      </c>
      <c r="B25" s="1" t="s">
        <v>11</v>
      </c>
      <c r="C25" s="1" t="s">
        <v>12</v>
      </c>
      <c r="D25" s="1">
        <v>1.4</v>
      </c>
      <c r="E25" s="1" t="s">
        <v>13</v>
      </c>
      <c r="F25" s="4">
        <v>15000</v>
      </c>
      <c r="G25" s="4">
        <v>154024.44999999998</v>
      </c>
      <c r="I25" s="4">
        <v>169024.45</v>
      </c>
      <c r="J25" s="4">
        <f>169024.45-41500</f>
        <v>127524.45000000001</v>
      </c>
      <c r="K25" s="4"/>
    </row>
    <row r="26" spans="1:11" x14ac:dyDescent="0.2">
      <c r="A26" s="1" t="s">
        <v>37</v>
      </c>
      <c r="B26" s="1" t="s">
        <v>11</v>
      </c>
      <c r="C26" s="1" t="s">
        <v>12</v>
      </c>
      <c r="D26" s="1">
        <v>1.4</v>
      </c>
      <c r="E26" s="1" t="s">
        <v>13</v>
      </c>
      <c r="F26" s="4">
        <v>0</v>
      </c>
      <c r="G26" s="4">
        <v>1500</v>
      </c>
      <c r="I26" s="4">
        <v>1500</v>
      </c>
      <c r="J26" s="4">
        <v>1500</v>
      </c>
      <c r="K26" s="4"/>
    </row>
    <row r="27" spans="1:11" x14ac:dyDescent="0.2">
      <c r="A27" s="1" t="s">
        <v>38</v>
      </c>
      <c r="B27" s="1" t="s">
        <v>11</v>
      </c>
      <c r="C27" s="1" t="s">
        <v>12</v>
      </c>
      <c r="D27" s="1">
        <v>1.4</v>
      </c>
      <c r="E27" s="1" t="s">
        <v>13</v>
      </c>
      <c r="F27" s="4">
        <v>20000</v>
      </c>
      <c r="H27" s="4">
        <v>7838.6200000000008</v>
      </c>
      <c r="I27" s="4">
        <v>12161.38</v>
      </c>
      <c r="J27" s="4">
        <v>12161.38</v>
      </c>
      <c r="K27" s="4"/>
    </row>
    <row r="28" spans="1:11" x14ac:dyDescent="0.2">
      <c r="A28" s="1" t="s">
        <v>39</v>
      </c>
      <c r="B28" s="1" t="s">
        <v>11</v>
      </c>
      <c r="C28" s="1" t="s">
        <v>12</v>
      </c>
      <c r="D28" s="1">
        <v>1.4</v>
      </c>
      <c r="E28" s="1" t="s">
        <v>13</v>
      </c>
      <c r="F28" s="4">
        <v>60000</v>
      </c>
      <c r="H28" s="4">
        <v>55291.99</v>
      </c>
      <c r="I28" s="4">
        <v>4708.01</v>
      </c>
      <c r="J28" s="4">
        <v>4708.01</v>
      </c>
      <c r="K28" s="4"/>
    </row>
    <row r="29" spans="1:11" x14ac:dyDescent="0.2">
      <c r="A29" s="1" t="s">
        <v>40</v>
      </c>
      <c r="B29" s="1" t="s">
        <v>11</v>
      </c>
      <c r="C29" s="1" t="s">
        <v>12</v>
      </c>
      <c r="D29" s="1">
        <v>1.4</v>
      </c>
      <c r="E29" s="1" t="s">
        <v>13</v>
      </c>
      <c r="F29" s="4">
        <v>80000</v>
      </c>
      <c r="H29" s="4">
        <v>43893.729999999996</v>
      </c>
      <c r="I29" s="4">
        <v>36106.270000000004</v>
      </c>
      <c r="J29" s="4">
        <v>36106.270000000004</v>
      </c>
      <c r="K29" s="4"/>
    </row>
    <row r="30" spans="1:11" x14ac:dyDescent="0.2">
      <c r="A30" s="1" t="s">
        <v>41</v>
      </c>
      <c r="B30" s="1" t="s">
        <v>11</v>
      </c>
      <c r="C30" s="1" t="s">
        <v>12</v>
      </c>
      <c r="D30" s="1">
        <v>1.4</v>
      </c>
      <c r="E30" s="1" t="s">
        <v>13</v>
      </c>
      <c r="F30" s="4">
        <v>40000</v>
      </c>
      <c r="H30" s="4">
        <v>25606.55</v>
      </c>
      <c r="I30" s="4">
        <v>14393.45</v>
      </c>
      <c r="J30" s="4">
        <v>14393.45</v>
      </c>
      <c r="K30" s="4"/>
    </row>
    <row r="31" spans="1:11" x14ac:dyDescent="0.2">
      <c r="A31" s="1" t="s">
        <v>42</v>
      </c>
      <c r="B31" s="1" t="s">
        <v>11</v>
      </c>
      <c r="C31" s="1" t="s">
        <v>12</v>
      </c>
      <c r="D31" s="1">
        <v>1.4</v>
      </c>
      <c r="E31" s="1" t="s">
        <v>13</v>
      </c>
      <c r="F31" s="4">
        <v>25000</v>
      </c>
      <c r="H31" s="4">
        <v>21842.799999999999</v>
      </c>
      <c r="I31" s="4">
        <v>3157.2</v>
      </c>
      <c r="J31" s="4">
        <v>3157.2</v>
      </c>
      <c r="K31" s="4"/>
    </row>
    <row r="32" spans="1:11" x14ac:dyDescent="0.2">
      <c r="A32" s="1" t="s">
        <v>43</v>
      </c>
      <c r="B32" s="1" t="s">
        <v>11</v>
      </c>
      <c r="C32" s="1" t="s">
        <v>12</v>
      </c>
      <c r="D32" s="1">
        <v>1.4</v>
      </c>
      <c r="E32" s="1" t="s">
        <v>13</v>
      </c>
      <c r="F32" s="4">
        <v>250000</v>
      </c>
      <c r="G32" s="4">
        <v>87103.12</v>
      </c>
      <c r="I32" s="4">
        <v>337103.12</v>
      </c>
      <c r="J32" s="4">
        <v>337103.12</v>
      </c>
      <c r="K32" s="4"/>
    </row>
    <row r="33" spans="1:11" x14ac:dyDescent="0.2">
      <c r="A33" s="1" t="s">
        <v>44</v>
      </c>
      <c r="B33" s="1" t="s">
        <v>11</v>
      </c>
      <c r="C33" s="1" t="s">
        <v>12</v>
      </c>
      <c r="D33" s="1">
        <v>1.4</v>
      </c>
      <c r="E33" s="1" t="s">
        <v>13</v>
      </c>
      <c r="F33" s="4">
        <v>200000</v>
      </c>
      <c r="G33" s="4">
        <v>31031.75</v>
      </c>
      <c r="I33" s="4">
        <v>231031.74999999997</v>
      </c>
      <c r="J33" s="4">
        <v>231031.74999999997</v>
      </c>
      <c r="K33" s="4"/>
    </row>
    <row r="34" spans="1:11" x14ac:dyDescent="0.2">
      <c r="A34" s="1" t="s">
        <v>45</v>
      </c>
      <c r="B34" s="1" t="s">
        <v>11</v>
      </c>
      <c r="C34" s="1" t="s">
        <v>12</v>
      </c>
      <c r="D34" s="1">
        <v>1.4</v>
      </c>
      <c r="E34" s="1" t="s">
        <v>13</v>
      </c>
      <c r="F34" s="4">
        <v>282267</v>
      </c>
      <c r="G34" s="4">
        <v>89566.150000000023</v>
      </c>
      <c r="I34" s="4">
        <v>371833.15</v>
      </c>
      <c r="J34" s="4">
        <f>371833.15-4219.97</f>
        <v>367613.18000000005</v>
      </c>
      <c r="K34" s="4"/>
    </row>
    <row r="35" spans="1:11" x14ac:dyDescent="0.2">
      <c r="A35" s="1" t="s">
        <v>46</v>
      </c>
      <c r="B35" s="1" t="s">
        <v>11</v>
      </c>
      <c r="C35" s="1" t="s">
        <v>12</v>
      </c>
      <c r="D35" s="1">
        <v>1.4</v>
      </c>
      <c r="E35" s="1" t="s">
        <v>13</v>
      </c>
      <c r="F35" s="4">
        <v>250000</v>
      </c>
      <c r="H35" s="4">
        <v>8058.24</v>
      </c>
      <c r="I35" s="4">
        <v>241941.75999999995</v>
      </c>
      <c r="J35" s="4">
        <v>241941.75999999995</v>
      </c>
      <c r="K35" s="4"/>
    </row>
    <row r="36" spans="1:11" x14ac:dyDescent="0.2">
      <c r="A36" s="1" t="s">
        <v>113</v>
      </c>
      <c r="B36" s="1" t="s">
        <v>11</v>
      </c>
      <c r="C36" s="1" t="s">
        <v>12</v>
      </c>
      <c r="D36" s="1">
        <v>1.4</v>
      </c>
      <c r="E36" s="1" t="s">
        <v>13</v>
      </c>
      <c r="F36" s="4">
        <v>0</v>
      </c>
      <c r="G36" s="4">
        <v>120.68</v>
      </c>
      <c r="I36" s="4">
        <v>120.68</v>
      </c>
      <c r="J36" s="4">
        <v>120.68</v>
      </c>
      <c r="K36" s="4"/>
    </row>
    <row r="37" spans="1:11" x14ac:dyDescent="0.2">
      <c r="A37" s="1" t="s">
        <v>47</v>
      </c>
      <c r="B37" s="1" t="s">
        <v>11</v>
      </c>
      <c r="C37" s="1" t="s">
        <v>12</v>
      </c>
      <c r="D37" s="1">
        <v>1.4</v>
      </c>
      <c r="E37" s="1" t="s">
        <v>13</v>
      </c>
      <c r="F37" s="4">
        <v>5000</v>
      </c>
      <c r="H37" s="4">
        <v>3144.98</v>
      </c>
      <c r="I37" s="4">
        <v>1855.02</v>
      </c>
      <c r="J37" s="4">
        <v>1855.02</v>
      </c>
      <c r="K37" s="4"/>
    </row>
    <row r="38" spans="1:11" x14ac:dyDescent="0.2">
      <c r="A38" s="1" t="s">
        <v>48</v>
      </c>
      <c r="B38" s="1" t="s">
        <v>11</v>
      </c>
      <c r="C38" s="1" t="s">
        <v>12</v>
      </c>
      <c r="D38" s="1">
        <v>1.4</v>
      </c>
      <c r="E38" s="1" t="s">
        <v>13</v>
      </c>
      <c r="F38" s="4">
        <v>180000</v>
      </c>
      <c r="G38" s="4">
        <v>2010.7599999999802</v>
      </c>
      <c r="I38" s="4">
        <v>182010.75999999998</v>
      </c>
      <c r="J38" s="4">
        <f>182010.76-639.52</f>
        <v>181371.24000000002</v>
      </c>
      <c r="K38" s="4"/>
    </row>
    <row r="39" spans="1:11" x14ac:dyDescent="0.2">
      <c r="A39" s="1" t="s">
        <v>49</v>
      </c>
      <c r="B39" s="1" t="s">
        <v>11</v>
      </c>
      <c r="C39" s="1" t="s">
        <v>12</v>
      </c>
      <c r="D39" s="1">
        <v>1.4</v>
      </c>
      <c r="E39" s="1" t="s">
        <v>13</v>
      </c>
      <c r="F39" s="4">
        <v>100000</v>
      </c>
      <c r="G39" s="4">
        <v>28075.39</v>
      </c>
      <c r="I39" s="4">
        <v>128075.39</v>
      </c>
      <c r="J39" s="4">
        <v>128075.39</v>
      </c>
      <c r="K39" s="4"/>
    </row>
    <row r="40" spans="1:11" x14ac:dyDescent="0.2">
      <c r="A40" s="1" t="s">
        <v>50</v>
      </c>
      <c r="B40" s="1" t="s">
        <v>11</v>
      </c>
      <c r="C40" s="1" t="s">
        <v>12</v>
      </c>
      <c r="D40" s="1">
        <v>1.4</v>
      </c>
      <c r="E40" s="1" t="s">
        <v>13</v>
      </c>
      <c r="F40" s="4">
        <v>28267</v>
      </c>
      <c r="H40" s="4">
        <v>12605.890000000001</v>
      </c>
      <c r="I40" s="4">
        <v>15661.109999999999</v>
      </c>
      <c r="J40" s="4">
        <v>15661.109999999999</v>
      </c>
      <c r="K40" s="4"/>
    </row>
    <row r="41" spans="1:11" x14ac:dyDescent="0.2">
      <c r="A41" s="1" t="s">
        <v>51</v>
      </c>
      <c r="B41" s="1" t="s">
        <v>11</v>
      </c>
      <c r="C41" s="1" t="s">
        <v>12</v>
      </c>
      <c r="D41" s="1">
        <v>1.4</v>
      </c>
      <c r="E41" s="1" t="s">
        <v>13</v>
      </c>
      <c r="F41" s="4">
        <v>0</v>
      </c>
      <c r="G41" s="4">
        <v>130</v>
      </c>
      <c r="I41" s="4">
        <v>130</v>
      </c>
      <c r="J41" s="4">
        <v>130</v>
      </c>
      <c r="K41" s="4"/>
    </row>
    <row r="42" spans="1:11" x14ac:dyDescent="0.2">
      <c r="A42" s="1" t="s">
        <v>52</v>
      </c>
      <c r="B42" s="1" t="s">
        <v>11</v>
      </c>
      <c r="C42" s="1" t="s">
        <v>12</v>
      </c>
      <c r="D42" s="1">
        <v>1.4</v>
      </c>
      <c r="E42" s="1" t="s">
        <v>13</v>
      </c>
      <c r="F42" s="4">
        <v>1811950</v>
      </c>
      <c r="H42" s="4">
        <v>259780.16000000038</v>
      </c>
      <c r="I42" s="4">
        <v>1552169.8399999996</v>
      </c>
      <c r="J42" s="4">
        <v>1552169.8399999996</v>
      </c>
      <c r="K42" s="4"/>
    </row>
    <row r="43" spans="1:11" x14ac:dyDescent="0.2">
      <c r="A43" s="1" t="s">
        <v>53</v>
      </c>
      <c r="B43" s="1" t="s">
        <v>11</v>
      </c>
      <c r="C43" s="1" t="s">
        <v>12</v>
      </c>
      <c r="D43" s="1">
        <v>1.4</v>
      </c>
      <c r="E43" s="1" t="s">
        <v>13</v>
      </c>
      <c r="F43" s="4">
        <v>50000</v>
      </c>
      <c r="G43" s="4">
        <v>538926.19999999995</v>
      </c>
      <c r="I43" s="4">
        <v>588926.19999999995</v>
      </c>
      <c r="J43" s="4">
        <v>588926.19999999995</v>
      </c>
      <c r="K43" s="4"/>
    </row>
    <row r="44" spans="1:11" x14ac:dyDescent="0.2">
      <c r="A44" s="1" t="s">
        <v>54</v>
      </c>
      <c r="B44" s="1" t="s">
        <v>11</v>
      </c>
      <c r="C44" s="1" t="s">
        <v>12</v>
      </c>
      <c r="D44" s="1">
        <v>1.4</v>
      </c>
      <c r="E44" s="1" t="s">
        <v>13</v>
      </c>
      <c r="F44" s="4">
        <v>0</v>
      </c>
      <c r="G44" s="4">
        <v>14509.2</v>
      </c>
      <c r="I44" s="4">
        <v>14509.2</v>
      </c>
      <c r="J44" s="4">
        <v>14509.2</v>
      </c>
      <c r="K44" s="4"/>
    </row>
    <row r="45" spans="1:11" x14ac:dyDescent="0.2">
      <c r="A45" s="1" t="s">
        <v>55</v>
      </c>
      <c r="B45" s="1" t="s">
        <v>11</v>
      </c>
      <c r="C45" s="1" t="s">
        <v>12</v>
      </c>
      <c r="D45" s="1">
        <v>1.4</v>
      </c>
      <c r="E45" s="1" t="s">
        <v>13</v>
      </c>
      <c r="F45" s="4">
        <v>0</v>
      </c>
      <c r="H45" s="4">
        <v>0</v>
      </c>
      <c r="I45" s="4">
        <v>0</v>
      </c>
      <c r="J45" s="4">
        <v>0</v>
      </c>
      <c r="K45" s="4"/>
    </row>
    <row r="46" spans="1:11" x14ac:dyDescent="0.2">
      <c r="A46" s="1" t="s">
        <v>56</v>
      </c>
      <c r="B46" s="1" t="s">
        <v>11</v>
      </c>
      <c r="C46" s="1" t="s">
        <v>12</v>
      </c>
      <c r="D46" s="1">
        <v>1.4</v>
      </c>
      <c r="E46" s="1" t="s">
        <v>13</v>
      </c>
      <c r="F46" s="4">
        <v>0</v>
      </c>
      <c r="G46" s="4">
        <v>123563.20999999999</v>
      </c>
      <c r="H46" s="4">
        <v>2274.2800000000002</v>
      </c>
      <c r="I46" s="4">
        <v>121288.93</v>
      </c>
      <c r="J46" s="4">
        <v>121288.93</v>
      </c>
      <c r="K46" s="4"/>
    </row>
    <row r="47" spans="1:11" x14ac:dyDescent="0.2">
      <c r="A47" s="1" t="s">
        <v>57</v>
      </c>
      <c r="B47" s="1" t="s">
        <v>11</v>
      </c>
      <c r="C47" s="1" t="s">
        <v>12</v>
      </c>
      <c r="D47" s="1">
        <v>1.4</v>
      </c>
      <c r="E47" s="1" t="s">
        <v>13</v>
      </c>
      <c r="F47" s="4">
        <v>120000.00000000001</v>
      </c>
      <c r="G47" s="4">
        <v>92593.339999999982</v>
      </c>
      <c r="H47" s="4">
        <v>2894.1</v>
      </c>
      <c r="I47" s="4">
        <v>209699.24</v>
      </c>
      <c r="J47" s="4">
        <f>209699.24-1456.2</f>
        <v>208243.03999999998</v>
      </c>
      <c r="K47" s="4"/>
    </row>
    <row r="48" spans="1:11" x14ac:dyDescent="0.2">
      <c r="A48" s="1" t="s">
        <v>58</v>
      </c>
      <c r="B48" s="1" t="s">
        <v>11</v>
      </c>
      <c r="C48" s="1" t="s">
        <v>59</v>
      </c>
      <c r="D48" s="1">
        <v>1.4</v>
      </c>
      <c r="E48" s="1" t="s">
        <v>13</v>
      </c>
      <c r="F48" s="4">
        <v>60000</v>
      </c>
      <c r="H48" s="4">
        <v>5071.4800000000032</v>
      </c>
      <c r="I48" s="4">
        <v>54928.52</v>
      </c>
      <c r="J48" s="4">
        <v>54928.52</v>
      </c>
      <c r="K48" s="4"/>
    </row>
    <row r="49" spans="1:11" x14ac:dyDescent="0.2">
      <c r="A49" s="1" t="s">
        <v>60</v>
      </c>
      <c r="B49" s="1" t="s">
        <v>11</v>
      </c>
      <c r="C49" s="1" t="s">
        <v>12</v>
      </c>
      <c r="D49" s="1">
        <v>1.4</v>
      </c>
      <c r="E49" s="1" t="s">
        <v>13</v>
      </c>
      <c r="F49" s="4">
        <v>15000.000000000002</v>
      </c>
      <c r="H49" s="4">
        <v>4303.8500000000004</v>
      </c>
      <c r="I49" s="4">
        <v>10696.150000000001</v>
      </c>
      <c r="J49" s="4">
        <v>10696.150000000001</v>
      </c>
      <c r="K49" s="4"/>
    </row>
    <row r="50" spans="1:11" x14ac:dyDescent="0.2">
      <c r="A50" s="1" t="s">
        <v>61</v>
      </c>
      <c r="B50" s="1" t="s">
        <v>11</v>
      </c>
      <c r="C50" s="1" t="s">
        <v>12</v>
      </c>
      <c r="D50" s="1">
        <v>1.4</v>
      </c>
      <c r="E50" s="1" t="s">
        <v>13</v>
      </c>
      <c r="F50" s="4">
        <v>51999.999999999993</v>
      </c>
      <c r="G50" s="4">
        <v>45128.040000000015</v>
      </c>
      <c r="I50" s="4">
        <v>97128.040000000008</v>
      </c>
      <c r="J50" s="4">
        <v>97128.040000000008</v>
      </c>
      <c r="K50" s="4"/>
    </row>
    <row r="51" spans="1:11" x14ac:dyDescent="0.2">
      <c r="A51" s="1" t="s">
        <v>62</v>
      </c>
      <c r="B51" s="1" t="s">
        <v>11</v>
      </c>
      <c r="C51" s="1" t="s">
        <v>12</v>
      </c>
      <c r="D51" s="1">
        <v>1.4</v>
      </c>
      <c r="E51" s="1" t="s">
        <v>13</v>
      </c>
      <c r="I51" s="4">
        <v>0</v>
      </c>
      <c r="J51" s="4">
        <v>0</v>
      </c>
      <c r="K51" s="4"/>
    </row>
    <row r="52" spans="1:11" x14ac:dyDescent="0.2">
      <c r="A52" s="1" t="s">
        <v>63</v>
      </c>
      <c r="B52" s="1" t="s">
        <v>11</v>
      </c>
      <c r="C52" s="1" t="s">
        <v>12</v>
      </c>
      <c r="D52" s="1">
        <v>1.4</v>
      </c>
      <c r="E52" s="1" t="s">
        <v>13</v>
      </c>
      <c r="F52" s="4">
        <v>0</v>
      </c>
      <c r="G52" s="4">
        <v>14962.59</v>
      </c>
      <c r="I52" s="4">
        <v>14962.59</v>
      </c>
      <c r="J52" s="4">
        <v>14962.59</v>
      </c>
      <c r="K52" s="4"/>
    </row>
    <row r="53" spans="1:11" x14ac:dyDescent="0.2">
      <c r="A53" s="1" t="s">
        <v>64</v>
      </c>
      <c r="B53" s="1" t="s">
        <v>11</v>
      </c>
      <c r="C53" s="1" t="s">
        <v>12</v>
      </c>
      <c r="D53" s="1">
        <v>1.4</v>
      </c>
      <c r="E53" s="1" t="s">
        <v>13</v>
      </c>
      <c r="F53" s="4">
        <v>38000</v>
      </c>
      <c r="G53" s="4">
        <v>9566.7099999999991</v>
      </c>
      <c r="H53" s="4">
        <v>9034.2000000000007</v>
      </c>
      <c r="I53" s="4">
        <v>38532.51</v>
      </c>
      <c r="J53" s="4">
        <v>38532.51</v>
      </c>
      <c r="K53" s="4"/>
    </row>
    <row r="54" spans="1:11" x14ac:dyDescent="0.2">
      <c r="A54" s="1" t="s">
        <v>65</v>
      </c>
      <c r="B54" s="1" t="s">
        <v>11</v>
      </c>
      <c r="C54" s="1" t="s">
        <v>12</v>
      </c>
      <c r="D54" s="1">
        <v>1.4</v>
      </c>
      <c r="E54" s="1" t="s">
        <v>13</v>
      </c>
      <c r="F54" s="4">
        <v>2000</v>
      </c>
      <c r="H54" s="4">
        <v>2000</v>
      </c>
      <c r="I54" s="4">
        <v>0</v>
      </c>
      <c r="J54" s="4">
        <v>0</v>
      </c>
      <c r="K54" s="4"/>
    </row>
    <row r="55" spans="1:11" x14ac:dyDescent="0.2">
      <c r="A55" s="1" t="s">
        <v>66</v>
      </c>
      <c r="B55" s="1" t="s">
        <v>11</v>
      </c>
      <c r="C55" s="1" t="s">
        <v>12</v>
      </c>
      <c r="D55" s="1">
        <v>1.4</v>
      </c>
      <c r="E55" s="1" t="s">
        <v>13</v>
      </c>
      <c r="F55" s="4">
        <v>1200000</v>
      </c>
      <c r="G55" s="4">
        <v>580596.87</v>
      </c>
      <c r="H55" s="4">
        <v>53878</v>
      </c>
      <c r="I55" s="4">
        <v>1146122</v>
      </c>
      <c r="J55" s="4">
        <f>1146122-414.93</f>
        <v>1145707.07</v>
      </c>
      <c r="K55" s="4"/>
    </row>
    <row r="56" spans="1:11" x14ac:dyDescent="0.2">
      <c r="A56" s="1" t="s">
        <v>67</v>
      </c>
      <c r="B56" s="1" t="s">
        <v>11</v>
      </c>
      <c r="C56" s="1" t="s">
        <v>12</v>
      </c>
      <c r="D56" s="1">
        <v>1.4</v>
      </c>
      <c r="E56" s="1" t="s">
        <v>13</v>
      </c>
      <c r="F56" s="4">
        <v>320000</v>
      </c>
      <c r="G56" s="4">
        <v>77315.610000000044</v>
      </c>
      <c r="I56" s="4">
        <v>397315.61000000004</v>
      </c>
      <c r="J56" s="4">
        <v>397315.61000000004</v>
      </c>
      <c r="K56" s="4"/>
    </row>
    <row r="57" spans="1:11" x14ac:dyDescent="0.2">
      <c r="A57" s="1" t="s">
        <v>68</v>
      </c>
      <c r="B57" s="1" t="s">
        <v>11</v>
      </c>
      <c r="C57" s="1" t="s">
        <v>12</v>
      </c>
      <c r="D57" s="1">
        <v>1.4</v>
      </c>
      <c r="E57" s="1" t="s">
        <v>13</v>
      </c>
      <c r="F57" s="4">
        <v>18000</v>
      </c>
      <c r="H57" s="4">
        <v>3205.2000000000007</v>
      </c>
      <c r="I57" s="4">
        <v>14794.8</v>
      </c>
      <c r="J57" s="4">
        <v>14794.8</v>
      </c>
      <c r="K57" s="4"/>
    </row>
    <row r="58" spans="1:11" x14ac:dyDescent="0.2">
      <c r="A58" s="1" t="s">
        <v>69</v>
      </c>
      <c r="B58" s="1" t="s">
        <v>11</v>
      </c>
      <c r="C58" s="1" t="s">
        <v>12</v>
      </c>
      <c r="D58" s="1">
        <v>1.4</v>
      </c>
      <c r="E58" s="1" t="s">
        <v>13</v>
      </c>
      <c r="F58" s="4">
        <v>250000</v>
      </c>
      <c r="H58" s="4">
        <v>60859.489999999991</v>
      </c>
      <c r="I58" s="4">
        <v>189140.51</v>
      </c>
      <c r="J58" s="4">
        <v>189140.51</v>
      </c>
      <c r="K58" s="4"/>
    </row>
    <row r="59" spans="1:11" x14ac:dyDescent="0.2">
      <c r="A59" s="1" t="s">
        <v>70</v>
      </c>
      <c r="B59" s="1" t="s">
        <v>11</v>
      </c>
      <c r="C59" s="1" t="s">
        <v>12</v>
      </c>
      <c r="D59" s="1">
        <v>1.4</v>
      </c>
      <c r="E59" s="1" t="s">
        <v>13</v>
      </c>
      <c r="F59" s="4">
        <v>80000</v>
      </c>
      <c r="G59" s="4">
        <v>8290.6399999999849</v>
      </c>
      <c r="I59" s="4">
        <v>88290.639999999985</v>
      </c>
      <c r="J59" s="4">
        <v>88290.639999999985</v>
      </c>
      <c r="K59" s="4"/>
    </row>
    <row r="60" spans="1:11" x14ac:dyDescent="0.2">
      <c r="A60" s="1" t="s">
        <v>71</v>
      </c>
      <c r="B60" s="1" t="s">
        <v>11</v>
      </c>
      <c r="C60" s="1" t="s">
        <v>12</v>
      </c>
      <c r="D60" s="1">
        <v>1.4</v>
      </c>
      <c r="E60" s="1" t="s">
        <v>13</v>
      </c>
      <c r="F60" s="4">
        <v>315000</v>
      </c>
      <c r="G60" s="4">
        <v>74908.589999999967</v>
      </c>
      <c r="I60" s="4">
        <v>389908.58999999997</v>
      </c>
      <c r="J60" s="4">
        <v>389908.58999999997</v>
      </c>
      <c r="K60" s="4"/>
    </row>
    <row r="61" spans="1:11" x14ac:dyDescent="0.2">
      <c r="A61" s="1" t="s">
        <v>72</v>
      </c>
      <c r="B61" s="1" t="s">
        <v>11</v>
      </c>
      <c r="C61" s="1" t="s">
        <v>12</v>
      </c>
      <c r="D61" s="1">
        <v>1.4</v>
      </c>
      <c r="E61" s="1" t="s">
        <v>13</v>
      </c>
      <c r="F61" s="4">
        <v>3000</v>
      </c>
      <c r="G61" s="4">
        <v>699.76999999999953</v>
      </c>
      <c r="I61" s="4">
        <v>3699.7699999999995</v>
      </c>
      <c r="J61" s="4">
        <v>3699.7699999999995</v>
      </c>
      <c r="K61" s="4"/>
    </row>
    <row r="62" spans="1:11" x14ac:dyDescent="0.2">
      <c r="A62" s="1" t="s">
        <v>114</v>
      </c>
      <c r="B62" s="1" t="s">
        <v>11</v>
      </c>
      <c r="C62" s="1" t="s">
        <v>12</v>
      </c>
      <c r="D62" s="1">
        <v>1.4</v>
      </c>
      <c r="E62" s="1" t="s">
        <v>13</v>
      </c>
      <c r="G62" s="4">
        <v>224326.56</v>
      </c>
      <c r="I62" s="4">
        <v>224154.56</v>
      </c>
      <c r="J62" s="4">
        <v>224154.56</v>
      </c>
      <c r="K62" s="4"/>
    </row>
    <row r="63" spans="1:11" x14ac:dyDescent="0.2">
      <c r="A63" s="1" t="s">
        <v>73</v>
      </c>
      <c r="B63" s="1" t="s">
        <v>11</v>
      </c>
      <c r="C63" s="1" t="s">
        <v>12</v>
      </c>
      <c r="D63" s="1">
        <v>1.4</v>
      </c>
      <c r="E63" s="1" t="s">
        <v>13</v>
      </c>
      <c r="F63" s="4">
        <v>80000</v>
      </c>
      <c r="G63" s="4">
        <v>2659.4700000000012</v>
      </c>
      <c r="I63" s="4">
        <v>82659.47</v>
      </c>
      <c r="J63" s="4">
        <v>82659.47</v>
      </c>
      <c r="K63" s="4"/>
    </row>
    <row r="64" spans="1:11" x14ac:dyDescent="0.2">
      <c r="A64" s="1" t="s">
        <v>115</v>
      </c>
      <c r="B64" s="1" t="s">
        <v>11</v>
      </c>
      <c r="C64" s="1" t="s">
        <v>12</v>
      </c>
      <c r="D64" s="1">
        <v>1.4</v>
      </c>
      <c r="E64" s="1" t="s">
        <v>13</v>
      </c>
      <c r="H64" s="4">
        <v>0</v>
      </c>
      <c r="I64" s="4">
        <v>0</v>
      </c>
      <c r="J64" s="4">
        <v>0</v>
      </c>
      <c r="K64" s="4"/>
    </row>
    <row r="65" spans="1:11" x14ac:dyDescent="0.2">
      <c r="A65" s="1" t="s">
        <v>116</v>
      </c>
      <c r="B65" s="1" t="s">
        <v>11</v>
      </c>
      <c r="C65" s="1" t="s">
        <v>12</v>
      </c>
      <c r="D65" s="1">
        <v>1.4</v>
      </c>
      <c r="E65" s="1" t="s">
        <v>13</v>
      </c>
      <c r="G65" s="4">
        <v>50460</v>
      </c>
      <c r="I65" s="4">
        <v>50460</v>
      </c>
      <c r="J65" s="4">
        <v>50460</v>
      </c>
      <c r="K65" s="4"/>
    </row>
    <row r="66" spans="1:11" x14ac:dyDescent="0.2">
      <c r="A66" s="1" t="s">
        <v>74</v>
      </c>
      <c r="B66" s="1" t="s">
        <v>11</v>
      </c>
      <c r="C66" s="1" t="s">
        <v>12</v>
      </c>
      <c r="D66" s="1">
        <v>1.4</v>
      </c>
      <c r="E66" s="1" t="s">
        <v>13</v>
      </c>
      <c r="F66" s="4">
        <v>445680</v>
      </c>
      <c r="G66" s="4">
        <v>190986.12</v>
      </c>
      <c r="I66" s="4">
        <v>636666.12</v>
      </c>
      <c r="J66" s="4">
        <v>636666.12</v>
      </c>
      <c r="K66" s="4"/>
    </row>
    <row r="67" spans="1:11" x14ac:dyDescent="0.2">
      <c r="A67" s="1" t="s">
        <v>75</v>
      </c>
      <c r="B67" s="1" t="s">
        <v>11</v>
      </c>
      <c r="C67" s="1" t="s">
        <v>59</v>
      </c>
      <c r="D67" s="1">
        <v>1.4</v>
      </c>
      <c r="E67" s="1" t="s">
        <v>13</v>
      </c>
      <c r="F67" s="4">
        <v>0</v>
      </c>
      <c r="G67" s="4">
        <v>152192</v>
      </c>
      <c r="I67" s="4">
        <v>152192</v>
      </c>
      <c r="J67" s="4">
        <v>152192</v>
      </c>
      <c r="K67" s="4"/>
    </row>
    <row r="68" spans="1:11" x14ac:dyDescent="0.2">
      <c r="A68" s="1" t="s">
        <v>76</v>
      </c>
      <c r="B68" s="1" t="s">
        <v>11</v>
      </c>
      <c r="C68" s="1" t="s">
        <v>12</v>
      </c>
      <c r="D68" s="1">
        <v>1.4</v>
      </c>
      <c r="E68" s="1" t="s">
        <v>13</v>
      </c>
      <c r="F68" s="4">
        <v>0</v>
      </c>
      <c r="G68" s="4">
        <v>43860.340000000004</v>
      </c>
      <c r="I68" s="4">
        <v>43860.340000000004</v>
      </c>
      <c r="J68" s="4">
        <v>43860.340000000004</v>
      </c>
      <c r="K68" s="4"/>
    </row>
    <row r="69" spans="1:11" x14ac:dyDescent="0.2">
      <c r="A69" s="1" t="s">
        <v>77</v>
      </c>
      <c r="B69" s="1" t="s">
        <v>11</v>
      </c>
      <c r="C69" s="1" t="s">
        <v>12</v>
      </c>
      <c r="D69" s="1">
        <v>1.4</v>
      </c>
      <c r="E69" s="1" t="s">
        <v>13</v>
      </c>
      <c r="F69" s="4">
        <v>20000</v>
      </c>
      <c r="G69" s="4">
        <v>78081.87999999999</v>
      </c>
      <c r="I69" s="4">
        <v>98081.87999999999</v>
      </c>
      <c r="J69" s="4">
        <v>98081.87999999999</v>
      </c>
      <c r="K69" s="4"/>
    </row>
    <row r="70" spans="1:11" x14ac:dyDescent="0.2">
      <c r="A70" s="1" t="s">
        <v>78</v>
      </c>
      <c r="B70" s="1" t="s">
        <v>11</v>
      </c>
      <c r="C70" s="1" t="s">
        <v>12</v>
      </c>
      <c r="D70" s="1">
        <v>1.4</v>
      </c>
      <c r="E70" s="1" t="s">
        <v>13</v>
      </c>
      <c r="F70" s="4">
        <v>310000</v>
      </c>
      <c r="G70" s="4">
        <v>151069.96000000002</v>
      </c>
      <c r="I70" s="4">
        <v>461069.96</v>
      </c>
      <c r="J70" s="4">
        <v>461069.96</v>
      </c>
      <c r="K70" s="4"/>
    </row>
    <row r="71" spans="1:11" x14ac:dyDescent="0.2">
      <c r="A71" s="1" t="s">
        <v>79</v>
      </c>
      <c r="B71" s="1" t="s">
        <v>11</v>
      </c>
      <c r="C71" s="1" t="s">
        <v>12</v>
      </c>
      <c r="D71" s="1">
        <v>1.4</v>
      </c>
      <c r="E71" s="1" t="s">
        <v>13</v>
      </c>
      <c r="F71" s="4">
        <v>9600000</v>
      </c>
      <c r="H71" s="4">
        <v>223573.76999999955</v>
      </c>
      <c r="I71" s="4">
        <v>9376426.2300000004</v>
      </c>
      <c r="J71" s="4">
        <v>9376426.2300000004</v>
      </c>
      <c r="K71" s="4"/>
    </row>
    <row r="72" spans="1:11" x14ac:dyDescent="0.2">
      <c r="A72" s="1" t="s">
        <v>80</v>
      </c>
      <c r="B72" s="1" t="s">
        <v>11</v>
      </c>
      <c r="C72" s="1" t="s">
        <v>12</v>
      </c>
      <c r="D72" s="1">
        <v>1.4</v>
      </c>
      <c r="E72" s="1" t="s">
        <v>13</v>
      </c>
      <c r="F72" s="4">
        <v>0</v>
      </c>
      <c r="G72" s="4">
        <v>392265.98000000004</v>
      </c>
      <c r="I72" s="4">
        <v>392265.98</v>
      </c>
      <c r="J72" s="4">
        <f>392265.98-28188</f>
        <v>364077.98</v>
      </c>
      <c r="K72" s="4"/>
    </row>
    <row r="73" spans="1:11" x14ac:dyDescent="0.2">
      <c r="A73" s="1" t="s">
        <v>81</v>
      </c>
      <c r="B73" s="1" t="s">
        <v>11</v>
      </c>
      <c r="C73" s="1" t="s">
        <v>12</v>
      </c>
      <c r="D73" s="1">
        <v>1.4</v>
      </c>
      <c r="E73" s="1" t="s">
        <v>13</v>
      </c>
      <c r="F73" s="4">
        <v>3000</v>
      </c>
      <c r="G73" s="4">
        <v>13234.18</v>
      </c>
      <c r="I73" s="4">
        <v>16234.18</v>
      </c>
      <c r="J73" s="4">
        <v>16234.18</v>
      </c>
      <c r="K73" s="4"/>
    </row>
    <row r="74" spans="1:11" x14ac:dyDescent="0.2">
      <c r="A74" s="1" t="s">
        <v>82</v>
      </c>
      <c r="B74" s="1" t="s">
        <v>11</v>
      </c>
      <c r="C74" s="1" t="s">
        <v>12</v>
      </c>
      <c r="D74" s="1">
        <v>1.4</v>
      </c>
      <c r="E74" s="1" t="s">
        <v>13</v>
      </c>
      <c r="F74" s="4">
        <v>550000</v>
      </c>
      <c r="G74" s="4">
        <v>49598.10999999987</v>
      </c>
      <c r="I74" s="4">
        <v>599598.10999999987</v>
      </c>
      <c r="J74" s="4">
        <v>599598.10999999987</v>
      </c>
      <c r="K74" s="4"/>
    </row>
    <row r="75" spans="1:11" x14ac:dyDescent="0.2">
      <c r="A75" s="1" t="s">
        <v>83</v>
      </c>
      <c r="B75" s="1" t="s">
        <v>11</v>
      </c>
      <c r="C75" s="1" t="s">
        <v>12</v>
      </c>
      <c r="D75" s="1">
        <v>1.4</v>
      </c>
      <c r="E75" s="1" t="s">
        <v>13</v>
      </c>
      <c r="F75" s="4">
        <v>4000</v>
      </c>
      <c r="H75" s="4">
        <v>2422.4</v>
      </c>
      <c r="I75" s="4">
        <v>1577.6</v>
      </c>
      <c r="J75" s="4">
        <v>1577.6</v>
      </c>
      <c r="K75" s="4"/>
    </row>
    <row r="76" spans="1:11" x14ac:dyDescent="0.2">
      <c r="A76" s="1" t="s">
        <v>84</v>
      </c>
      <c r="B76" s="1" t="s">
        <v>11</v>
      </c>
      <c r="C76" s="1" t="s">
        <v>12</v>
      </c>
      <c r="D76" s="1">
        <v>1.4</v>
      </c>
      <c r="E76" s="1" t="s">
        <v>13</v>
      </c>
      <c r="F76" s="4">
        <v>92000</v>
      </c>
      <c r="G76" s="4">
        <v>10848.64</v>
      </c>
      <c r="I76" s="4">
        <v>102848.64</v>
      </c>
      <c r="J76" s="4">
        <v>102848.64</v>
      </c>
      <c r="K76" s="4"/>
    </row>
    <row r="77" spans="1:11" x14ac:dyDescent="0.2">
      <c r="A77" s="1" t="s">
        <v>85</v>
      </c>
      <c r="B77" s="1" t="s">
        <v>11</v>
      </c>
      <c r="C77" s="1" t="s">
        <v>12</v>
      </c>
      <c r="D77" s="1">
        <v>1.4</v>
      </c>
      <c r="E77" s="1" t="s">
        <v>13</v>
      </c>
      <c r="F77" s="4">
        <v>0</v>
      </c>
      <c r="G77" s="4">
        <v>1020145.75</v>
      </c>
      <c r="I77" s="4">
        <v>1020145.75</v>
      </c>
      <c r="J77" s="4">
        <f>1020145.75-259120</f>
        <v>761025.75</v>
      </c>
      <c r="K77" s="4"/>
    </row>
    <row r="78" spans="1:11" x14ac:dyDescent="0.2">
      <c r="A78" s="1" t="s">
        <v>86</v>
      </c>
      <c r="B78" s="1" t="s">
        <v>11</v>
      </c>
      <c r="C78" s="1" t="s">
        <v>12</v>
      </c>
      <c r="D78" s="1">
        <v>1.4</v>
      </c>
      <c r="E78" s="1" t="s">
        <v>13</v>
      </c>
      <c r="F78" s="4">
        <v>45000.000000000007</v>
      </c>
      <c r="G78" s="4">
        <v>2255.5999999999985</v>
      </c>
      <c r="I78" s="4">
        <v>47255.600000000006</v>
      </c>
      <c r="J78" s="4">
        <v>47255.600000000006</v>
      </c>
      <c r="K78" s="4"/>
    </row>
    <row r="79" spans="1:11" x14ac:dyDescent="0.2">
      <c r="A79" s="1" t="s">
        <v>87</v>
      </c>
      <c r="B79" s="1" t="s">
        <v>11</v>
      </c>
      <c r="C79" s="1" t="s">
        <v>12</v>
      </c>
      <c r="D79" s="1">
        <v>1.4</v>
      </c>
      <c r="E79" s="1" t="s">
        <v>13</v>
      </c>
      <c r="F79" s="4">
        <v>25000</v>
      </c>
      <c r="H79" s="4">
        <v>1481.5800000000017</v>
      </c>
      <c r="I79" s="4">
        <v>23518.42</v>
      </c>
      <c r="J79" s="4">
        <v>23518.42</v>
      </c>
      <c r="K79" s="4"/>
    </row>
    <row r="80" spans="1:11" x14ac:dyDescent="0.2">
      <c r="A80" s="1" t="s">
        <v>88</v>
      </c>
      <c r="B80" s="1" t="s">
        <v>11</v>
      </c>
      <c r="C80" s="1" t="s">
        <v>12</v>
      </c>
      <c r="D80" s="1">
        <v>1.4</v>
      </c>
      <c r="E80" s="1" t="s">
        <v>13</v>
      </c>
      <c r="F80" s="4">
        <v>260000</v>
      </c>
      <c r="G80" s="4">
        <v>48368.020000000019</v>
      </c>
      <c r="I80" s="4">
        <v>308368.02</v>
      </c>
      <c r="J80" s="4">
        <v>308368.02</v>
      </c>
      <c r="K80" s="4"/>
    </row>
    <row r="81" spans="1:11" x14ac:dyDescent="0.2">
      <c r="A81" s="1" t="s">
        <v>89</v>
      </c>
      <c r="B81" s="1" t="s">
        <v>11</v>
      </c>
      <c r="C81" s="1" t="s">
        <v>12</v>
      </c>
      <c r="D81" s="1">
        <v>1.4</v>
      </c>
      <c r="E81" s="1" t="s">
        <v>13</v>
      </c>
      <c r="F81" s="4">
        <v>1208185</v>
      </c>
      <c r="H81" s="4">
        <v>42486.219999999972</v>
      </c>
      <c r="I81" s="4">
        <v>1165698.78</v>
      </c>
      <c r="J81" s="4">
        <v>1165698.78</v>
      </c>
      <c r="K81" s="4"/>
    </row>
    <row r="82" spans="1:11" x14ac:dyDescent="0.2">
      <c r="A82" s="1" t="s">
        <v>90</v>
      </c>
      <c r="B82" s="1" t="s">
        <v>11</v>
      </c>
      <c r="C82" s="1" t="s">
        <v>12</v>
      </c>
      <c r="D82" s="1">
        <v>1.4</v>
      </c>
      <c r="E82" s="1" t="s">
        <v>13</v>
      </c>
      <c r="F82" s="4">
        <v>100000</v>
      </c>
      <c r="G82" s="4">
        <v>186744.26999999996</v>
      </c>
      <c r="I82" s="4">
        <v>286744.26999999996</v>
      </c>
      <c r="J82" s="4">
        <v>286744.26999999996</v>
      </c>
      <c r="K82" s="4"/>
    </row>
    <row r="83" spans="1:11" x14ac:dyDescent="0.2">
      <c r="A83" s="1" t="s">
        <v>91</v>
      </c>
      <c r="B83" s="1" t="s">
        <v>11</v>
      </c>
      <c r="C83" s="1" t="s">
        <v>12</v>
      </c>
      <c r="D83" s="1">
        <v>1.4</v>
      </c>
      <c r="E83" s="1" t="s">
        <v>13</v>
      </c>
      <c r="F83" s="4">
        <v>4560000</v>
      </c>
      <c r="H83" s="4">
        <v>464482.29999999981</v>
      </c>
      <c r="I83" s="4">
        <v>4095517.7</v>
      </c>
      <c r="J83" s="4">
        <v>4095517.7</v>
      </c>
      <c r="K83" s="4"/>
    </row>
    <row r="84" spans="1:11" x14ac:dyDescent="0.2">
      <c r="A84" s="1" t="s">
        <v>92</v>
      </c>
      <c r="B84" s="1" t="s">
        <v>11</v>
      </c>
      <c r="C84" s="1" t="s">
        <v>12</v>
      </c>
      <c r="D84" s="1">
        <v>1.4</v>
      </c>
      <c r="E84" s="1" t="s">
        <v>13</v>
      </c>
      <c r="F84" s="4">
        <v>200000</v>
      </c>
      <c r="H84" s="4">
        <v>3600.4000000000233</v>
      </c>
      <c r="I84" s="4">
        <v>196399.59999999998</v>
      </c>
      <c r="J84" s="4">
        <v>196399.59999999998</v>
      </c>
      <c r="K84" s="4"/>
    </row>
    <row r="85" spans="1:11" x14ac:dyDescent="0.2">
      <c r="A85" s="1" t="s">
        <v>117</v>
      </c>
      <c r="B85" s="1" t="s">
        <v>11</v>
      </c>
      <c r="C85" s="1" t="s">
        <v>12</v>
      </c>
      <c r="D85" s="1">
        <v>1.4</v>
      </c>
      <c r="E85" s="1" t="s">
        <v>13</v>
      </c>
      <c r="H85" s="4">
        <v>0</v>
      </c>
      <c r="I85" s="4">
        <v>0</v>
      </c>
      <c r="J85" s="4">
        <v>0</v>
      </c>
      <c r="K85" s="4"/>
    </row>
    <row r="86" spans="1:11" x14ac:dyDescent="0.2">
      <c r="A86" s="1" t="s">
        <v>118</v>
      </c>
      <c r="B86" s="1" t="s">
        <v>11</v>
      </c>
      <c r="C86" s="1" t="s">
        <v>12</v>
      </c>
      <c r="D86" s="1">
        <v>1.4</v>
      </c>
      <c r="E86" s="1" t="s">
        <v>13</v>
      </c>
      <c r="H86" s="4">
        <v>0</v>
      </c>
      <c r="I86" s="4">
        <v>0</v>
      </c>
      <c r="J86" s="4">
        <v>0</v>
      </c>
      <c r="K86" s="4"/>
    </row>
    <row r="87" spans="1:11" x14ac:dyDescent="0.2">
      <c r="A87" s="1" t="s">
        <v>119</v>
      </c>
      <c r="B87" s="1" t="s">
        <v>11</v>
      </c>
      <c r="C87" s="1" t="s">
        <v>12</v>
      </c>
      <c r="D87" s="1">
        <v>1.4</v>
      </c>
      <c r="E87" s="1" t="s">
        <v>13</v>
      </c>
      <c r="H87" s="4">
        <v>0</v>
      </c>
      <c r="I87" s="4">
        <v>0</v>
      </c>
      <c r="J87" s="4">
        <v>0</v>
      </c>
      <c r="K87" s="4"/>
    </row>
    <row r="88" spans="1:11" x14ac:dyDescent="0.2">
      <c r="A88" s="1" t="s">
        <v>93</v>
      </c>
      <c r="B88" s="1" t="s">
        <v>11</v>
      </c>
      <c r="C88" s="1" t="s">
        <v>12</v>
      </c>
      <c r="D88" s="1">
        <v>1.4</v>
      </c>
      <c r="E88" s="1" t="s">
        <v>13</v>
      </c>
      <c r="F88" s="4">
        <v>30000</v>
      </c>
      <c r="G88" s="4">
        <v>592</v>
      </c>
      <c r="I88" s="4">
        <v>30592</v>
      </c>
      <c r="J88" s="4">
        <v>30592</v>
      </c>
      <c r="K88" s="4"/>
    </row>
    <row r="89" spans="1:11" x14ac:dyDescent="0.2">
      <c r="A89" s="1" t="s">
        <v>94</v>
      </c>
      <c r="B89" s="1" t="s">
        <v>11</v>
      </c>
      <c r="C89" s="1" t="s">
        <v>12</v>
      </c>
      <c r="D89" s="1">
        <v>1.4</v>
      </c>
      <c r="E89" s="1" t="s">
        <v>13</v>
      </c>
      <c r="F89" s="4">
        <v>15000</v>
      </c>
      <c r="H89" s="4">
        <v>4609.2000000000007</v>
      </c>
      <c r="I89" s="4">
        <v>10390.799999999999</v>
      </c>
      <c r="J89" s="4">
        <v>10390.799999999999</v>
      </c>
      <c r="K89" s="4"/>
    </row>
    <row r="90" spans="1:11" x14ac:dyDescent="0.2">
      <c r="A90" s="1" t="s">
        <v>95</v>
      </c>
      <c r="B90" s="1" t="s">
        <v>11</v>
      </c>
      <c r="C90" s="1" t="s">
        <v>12</v>
      </c>
      <c r="D90" s="1">
        <v>1.4</v>
      </c>
      <c r="E90" s="1" t="s">
        <v>13</v>
      </c>
      <c r="F90" s="4">
        <v>0</v>
      </c>
      <c r="H90" s="4">
        <v>0</v>
      </c>
      <c r="I90" s="4">
        <v>0</v>
      </c>
      <c r="J90" s="4">
        <v>0</v>
      </c>
      <c r="K90" s="4"/>
    </row>
    <row r="91" spans="1:11" x14ac:dyDescent="0.2">
      <c r="A91" s="1" t="s">
        <v>96</v>
      </c>
      <c r="B91" s="1" t="s">
        <v>11</v>
      </c>
      <c r="C91" s="1" t="s">
        <v>12</v>
      </c>
      <c r="D91" s="1">
        <v>1.4</v>
      </c>
      <c r="E91" s="1" t="s">
        <v>13</v>
      </c>
      <c r="F91" s="4">
        <v>250000</v>
      </c>
      <c r="G91" s="4">
        <v>143110.56</v>
      </c>
      <c r="H91" s="4">
        <v>97.5</v>
      </c>
      <c r="I91" s="4">
        <v>393013.06</v>
      </c>
      <c r="J91" s="4">
        <f>393013.06-2068</f>
        <v>390945.06</v>
      </c>
      <c r="K91" s="4"/>
    </row>
    <row r="92" spans="1:11" x14ac:dyDescent="0.2">
      <c r="A92" s="1" t="s">
        <v>97</v>
      </c>
      <c r="B92" s="1" t="s">
        <v>11</v>
      </c>
      <c r="C92" s="1" t="s">
        <v>12</v>
      </c>
      <c r="D92" s="1">
        <v>1.4</v>
      </c>
      <c r="E92" s="1" t="s">
        <v>13</v>
      </c>
      <c r="F92" s="4">
        <v>0</v>
      </c>
      <c r="G92" s="4">
        <v>643908.9</v>
      </c>
      <c r="I92" s="4">
        <v>643908.9</v>
      </c>
      <c r="J92" s="4">
        <v>643908.9</v>
      </c>
      <c r="K92" s="4"/>
    </row>
    <row r="93" spans="1:11" x14ac:dyDescent="0.2">
      <c r="A93" s="1" t="s">
        <v>98</v>
      </c>
      <c r="B93" s="1" t="s">
        <v>11</v>
      </c>
      <c r="C93" s="1" t="s">
        <v>12</v>
      </c>
      <c r="D93" s="1">
        <v>1.4</v>
      </c>
      <c r="E93" s="1" t="s">
        <v>13</v>
      </c>
      <c r="F93" s="4">
        <v>3000</v>
      </c>
      <c r="G93" s="4">
        <v>3947</v>
      </c>
      <c r="I93" s="4">
        <v>6947</v>
      </c>
      <c r="J93" s="4">
        <v>6947</v>
      </c>
      <c r="K93" s="4"/>
    </row>
    <row r="94" spans="1:11" x14ac:dyDescent="0.2">
      <c r="A94" s="1" t="s">
        <v>99</v>
      </c>
      <c r="B94" s="1" t="s">
        <v>11</v>
      </c>
      <c r="C94" s="1" t="s">
        <v>12</v>
      </c>
      <c r="D94" s="1">
        <v>1.4</v>
      </c>
      <c r="E94" s="1" t="s">
        <v>13</v>
      </c>
      <c r="F94" s="4">
        <v>780800</v>
      </c>
      <c r="G94" s="4">
        <v>3409307.94</v>
      </c>
      <c r="I94" s="4">
        <v>2633469.3199999998</v>
      </c>
      <c r="J94" s="4">
        <f>2633469.32-12277.35</f>
        <v>2621191.9699999997</v>
      </c>
      <c r="K94" s="4"/>
    </row>
    <row r="95" spans="1:11" x14ac:dyDescent="0.2">
      <c r="A95" s="1" t="s">
        <v>100</v>
      </c>
      <c r="B95" s="1" t="s">
        <v>11</v>
      </c>
      <c r="C95" s="1" t="s">
        <v>12</v>
      </c>
      <c r="D95" s="1">
        <v>1.4</v>
      </c>
      <c r="E95" s="1" t="s">
        <v>13</v>
      </c>
      <c r="F95" s="4">
        <v>190000</v>
      </c>
      <c r="G95" s="4">
        <v>31154</v>
      </c>
      <c r="I95" s="4">
        <v>221154</v>
      </c>
      <c r="J95" s="4">
        <v>221154</v>
      </c>
      <c r="K95" s="4"/>
    </row>
    <row r="96" spans="1:11" x14ac:dyDescent="0.2">
      <c r="A96" s="1" t="s">
        <v>101</v>
      </c>
      <c r="B96" s="1" t="s">
        <v>11</v>
      </c>
      <c r="C96" s="1" t="s">
        <v>12</v>
      </c>
      <c r="D96" s="1">
        <v>1.4</v>
      </c>
      <c r="E96" s="1" t="s">
        <v>13</v>
      </c>
      <c r="F96" s="4">
        <v>117999.99999999999</v>
      </c>
      <c r="H96" s="4">
        <v>11176.72</v>
      </c>
      <c r="I96" s="4">
        <v>106823.28</v>
      </c>
      <c r="J96" s="4">
        <v>106823.28</v>
      </c>
      <c r="K96" s="4"/>
    </row>
    <row r="97" spans="1:11" x14ac:dyDescent="0.2">
      <c r="A97" s="1" t="s">
        <v>102</v>
      </c>
      <c r="B97" s="1" t="s">
        <v>11</v>
      </c>
      <c r="C97" s="1" t="s">
        <v>12</v>
      </c>
      <c r="D97" s="1">
        <v>1.4</v>
      </c>
      <c r="E97" s="1" t="s">
        <v>13</v>
      </c>
      <c r="F97" s="4">
        <v>0</v>
      </c>
      <c r="H97" s="4">
        <v>0</v>
      </c>
      <c r="I97" s="4">
        <v>0</v>
      </c>
      <c r="J97" s="4">
        <v>0</v>
      </c>
      <c r="K97" s="4"/>
    </row>
    <row r="98" spans="1:11" x14ac:dyDescent="0.2">
      <c r="A98" s="1" t="s">
        <v>103</v>
      </c>
      <c r="B98" s="1" t="s">
        <v>11</v>
      </c>
      <c r="C98" s="1" t="s">
        <v>12</v>
      </c>
      <c r="D98" s="1">
        <v>1.4</v>
      </c>
      <c r="E98" s="1" t="s">
        <v>13</v>
      </c>
      <c r="F98" s="4">
        <v>15000</v>
      </c>
      <c r="G98" s="4">
        <v>5130.8899999999994</v>
      </c>
      <c r="I98" s="4">
        <v>20130.89</v>
      </c>
      <c r="J98" s="4">
        <v>20130.89</v>
      </c>
      <c r="K98" s="4"/>
    </row>
    <row r="99" spans="1:11" x14ac:dyDescent="0.2">
      <c r="A99" s="1" t="s">
        <v>104</v>
      </c>
      <c r="B99" s="1" t="s">
        <v>11</v>
      </c>
      <c r="C99" s="1" t="s">
        <v>12</v>
      </c>
      <c r="D99" s="1">
        <v>1.4</v>
      </c>
      <c r="E99" s="1" t="s">
        <v>13</v>
      </c>
      <c r="F99" s="4">
        <v>2900000.0000000005</v>
      </c>
      <c r="G99" s="4">
        <v>148156.12999999989</v>
      </c>
      <c r="I99" s="4">
        <v>3048156.1300000004</v>
      </c>
      <c r="J99" s="4">
        <f>3048156.13-430.2</f>
        <v>3047725.9299999997</v>
      </c>
      <c r="K99" s="4"/>
    </row>
    <row r="100" spans="1:11" x14ac:dyDescent="0.2">
      <c r="A100" s="1" t="s">
        <v>105</v>
      </c>
      <c r="B100" s="1" t="s">
        <v>11</v>
      </c>
      <c r="C100" s="1" t="s">
        <v>12</v>
      </c>
      <c r="D100" s="1">
        <v>1.4</v>
      </c>
      <c r="E100" s="1" t="s">
        <v>13</v>
      </c>
      <c r="F100" s="4">
        <v>0</v>
      </c>
      <c r="I100" s="4">
        <v>0</v>
      </c>
      <c r="J100" s="4">
        <v>0</v>
      </c>
      <c r="K100" s="4"/>
    </row>
    <row r="101" spans="1:11" x14ac:dyDescent="0.2">
      <c r="A101" s="1" t="s">
        <v>106</v>
      </c>
      <c r="B101" s="1" t="s">
        <v>11</v>
      </c>
      <c r="C101" s="1" t="s">
        <v>12</v>
      </c>
      <c r="D101" s="1">
        <v>1.4</v>
      </c>
      <c r="E101" s="1" t="s">
        <v>13</v>
      </c>
      <c r="F101" s="4">
        <v>9200000</v>
      </c>
      <c r="G101" s="4">
        <v>2367241.9700000002</v>
      </c>
      <c r="H101" s="4">
        <v>43963.97</v>
      </c>
      <c r="I101" s="4">
        <v>11479314.030000001</v>
      </c>
      <c r="J101" s="4">
        <f>11479314.03-406218.42</f>
        <v>11073095.609999999</v>
      </c>
      <c r="K101" s="4"/>
    </row>
    <row r="102" spans="1:11" x14ac:dyDescent="0.2">
      <c r="A102" s="1" t="s">
        <v>107</v>
      </c>
      <c r="B102" s="1" t="s">
        <v>11</v>
      </c>
      <c r="C102" s="1" t="s">
        <v>12</v>
      </c>
      <c r="D102" s="1">
        <v>1.4</v>
      </c>
      <c r="E102" s="1" t="s">
        <v>13</v>
      </c>
      <c r="F102" s="4">
        <v>1200000</v>
      </c>
      <c r="H102" s="4">
        <v>277000</v>
      </c>
      <c r="I102" s="4">
        <v>923000</v>
      </c>
      <c r="J102" s="4">
        <v>923000</v>
      </c>
      <c r="K102" s="4"/>
    </row>
    <row r="103" spans="1:11" x14ac:dyDescent="0.2">
      <c r="A103" s="1" t="s">
        <v>108</v>
      </c>
      <c r="B103" s="1" t="s">
        <v>11</v>
      </c>
      <c r="C103" s="1" t="s">
        <v>12</v>
      </c>
      <c r="D103" s="1">
        <v>1.4</v>
      </c>
      <c r="E103" s="1" t="s">
        <v>13</v>
      </c>
      <c r="F103" s="4">
        <v>0</v>
      </c>
      <c r="G103" s="4">
        <v>143725.72</v>
      </c>
      <c r="I103" s="4">
        <v>94706.2</v>
      </c>
      <c r="J103" s="4">
        <v>94706.2</v>
      </c>
      <c r="K103" s="4"/>
    </row>
    <row r="104" spans="1:11" x14ac:dyDescent="0.2">
      <c r="A104" s="1" t="s">
        <v>109</v>
      </c>
      <c r="B104" s="1" t="s">
        <v>11</v>
      </c>
      <c r="C104" s="1" t="s">
        <v>12</v>
      </c>
      <c r="D104" s="1">
        <v>1.4</v>
      </c>
      <c r="E104" s="1" t="s">
        <v>13</v>
      </c>
      <c r="F104" s="4">
        <v>0</v>
      </c>
      <c r="G104" s="4">
        <v>209428.68</v>
      </c>
      <c r="I104" s="4">
        <v>209428.68</v>
      </c>
      <c r="J104" s="4">
        <v>209428.68</v>
      </c>
      <c r="K104" s="4"/>
    </row>
    <row r="105" spans="1:11" x14ac:dyDescent="0.2">
      <c r="A105" s="1" t="s">
        <v>110</v>
      </c>
      <c r="B105" s="1" t="s">
        <v>11</v>
      </c>
      <c r="C105" s="1" t="s">
        <v>12</v>
      </c>
      <c r="D105" s="1">
        <v>1.4</v>
      </c>
      <c r="E105" s="1" t="s">
        <v>13</v>
      </c>
      <c r="F105" s="4">
        <v>0</v>
      </c>
      <c r="G105" s="4">
        <v>621175.89</v>
      </c>
      <c r="I105" s="4">
        <f>610380.31+10795.58</f>
        <v>621175.89</v>
      </c>
      <c r="J105" s="4">
        <f>610380.31+10795.58-87294.48</f>
        <v>533881.41</v>
      </c>
      <c r="K105" s="4"/>
    </row>
    <row r="106" spans="1:11" x14ac:dyDescent="0.2">
      <c r="A106" s="1" t="s">
        <v>121</v>
      </c>
      <c r="B106" s="1" t="s">
        <v>11</v>
      </c>
      <c r="C106" s="1" t="s">
        <v>12</v>
      </c>
      <c r="D106" s="1">
        <v>1.4</v>
      </c>
      <c r="E106" s="1" t="s">
        <v>13</v>
      </c>
      <c r="F106" s="4">
        <v>0</v>
      </c>
      <c r="G106" s="4">
        <v>138628.88</v>
      </c>
      <c r="I106" s="4">
        <v>138628.88</v>
      </c>
      <c r="J106" s="4">
        <f>138628.88-23777.33</f>
        <v>114851.55</v>
      </c>
      <c r="K106" s="4"/>
    </row>
    <row r="107" spans="1:11" x14ac:dyDescent="0.2">
      <c r="A107" s="1" t="s">
        <v>111</v>
      </c>
      <c r="B107" s="1" t="s">
        <v>11</v>
      </c>
      <c r="C107" s="1" t="s">
        <v>12</v>
      </c>
      <c r="D107" s="1">
        <v>1.4</v>
      </c>
      <c r="E107" s="1" t="s">
        <v>13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/>
    </row>
    <row r="108" spans="1:11" x14ac:dyDescent="0.2">
      <c r="A108" s="1" t="s">
        <v>120</v>
      </c>
      <c r="B108" s="1" t="s">
        <v>11</v>
      </c>
      <c r="C108" s="1" t="s">
        <v>12</v>
      </c>
      <c r="D108" s="1">
        <v>1.4</v>
      </c>
      <c r="E108" s="1" t="s">
        <v>13</v>
      </c>
      <c r="F108" s="4">
        <v>0</v>
      </c>
      <c r="G108" s="4">
        <v>994734.2</v>
      </c>
      <c r="I108" s="4">
        <v>450000</v>
      </c>
      <c r="J108" s="4">
        <v>450000</v>
      </c>
      <c r="K108" s="4"/>
    </row>
    <row r="109" spans="1:11" x14ac:dyDescent="0.2">
      <c r="A109" s="1" t="s">
        <v>122</v>
      </c>
      <c r="B109" s="1" t="s">
        <v>11</v>
      </c>
      <c r="C109" s="1" t="s">
        <v>12</v>
      </c>
      <c r="D109" s="1">
        <v>1.4</v>
      </c>
      <c r="E109" s="1" t="s">
        <v>13</v>
      </c>
      <c r="F109" s="4">
        <v>0</v>
      </c>
      <c r="G109" s="4">
        <v>464356</v>
      </c>
      <c r="I109" s="4">
        <v>440692</v>
      </c>
      <c r="J109" s="4">
        <f>440692-27500</f>
        <v>413192</v>
      </c>
      <c r="K109" s="4"/>
    </row>
    <row r="110" spans="1:11" x14ac:dyDescent="0.2">
      <c r="A110" s="1" t="s">
        <v>112</v>
      </c>
      <c r="B110" s="1" t="s">
        <v>11</v>
      </c>
      <c r="C110" s="1" t="s">
        <v>12</v>
      </c>
      <c r="D110" s="1">
        <v>1.4</v>
      </c>
      <c r="E110" s="1" t="s">
        <v>13</v>
      </c>
      <c r="F110" s="4">
        <v>0</v>
      </c>
      <c r="G110" s="4">
        <v>26973.360000000001</v>
      </c>
      <c r="I110" s="4">
        <v>26973.360000000001</v>
      </c>
      <c r="J110" s="4">
        <v>26973.360000000001</v>
      </c>
      <c r="K110" s="4"/>
    </row>
  </sheetData>
  <autoFilter ref="A1:J110" xr:uid="{00000000-0001-0000-0000-000000000000}"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7985581-ED5E-4FEC-817D-53F00419E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CF63C-8D2E-4FD3-A553-A12DECC8F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89FF4F-B1E9-4A1A-B3B7-72B4E6199DC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Rivera</dc:creator>
  <cp:keywords/>
  <dc:description/>
  <cp:lastModifiedBy>DIF</cp:lastModifiedBy>
  <cp:revision/>
  <dcterms:created xsi:type="dcterms:W3CDTF">2015-10-01T02:53:29Z</dcterms:created>
  <dcterms:modified xsi:type="dcterms:W3CDTF">2026-02-25T21:35:57Z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